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865" windowHeight="12075" activeTab="1"/>
  </bookViews>
  <sheets>
    <sheet name="2010г" sheetId="1" r:id="rId1"/>
    <sheet name="2011г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Markova</author>
  </authors>
  <commentList>
    <comment ref="E8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транзит ПС Оргтруд
</t>
        </r>
      </text>
    </comment>
    <comment ref="F12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по утвержденному балансу на 2010г</t>
        </r>
      </text>
    </comment>
  </commentList>
</comments>
</file>

<file path=xl/comments2.xml><?xml version="1.0" encoding="utf-8"?>
<comments xmlns="http://schemas.openxmlformats.org/spreadsheetml/2006/main">
  <authors>
    <author>Markova</author>
  </authors>
  <commentList>
    <comment ref="G12" authorId="0">
      <text>
        <r>
          <rPr>
            <b/>
            <sz val="8"/>
            <rFont val="Tahoma"/>
            <family val="2"/>
          </rPr>
          <t>Markova:</t>
        </r>
        <r>
          <rPr>
            <sz val="8"/>
            <rFont val="Tahoma"/>
            <family val="2"/>
          </rPr>
          <t xml:space="preserve">
по утвержденному балансу на 2010г</t>
        </r>
      </text>
    </comment>
  </commentList>
</comments>
</file>

<file path=xl/sharedStrings.xml><?xml version="1.0" encoding="utf-8"?>
<sst xmlns="http://schemas.openxmlformats.org/spreadsheetml/2006/main" count="60" uniqueCount="34">
  <si>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</si>
  <si>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</si>
  <si>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</si>
  <si>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</si>
  <si>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</si>
  <si>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</si>
  <si>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</si>
  <si>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</si>
  <si>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</si>
  <si>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</si>
  <si>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</si>
  <si>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</si>
  <si>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Отпуск (передача) электроэнергии потребителям сетевыми предприятиями - всего</t>
  </si>
  <si>
    <t>в т.ч. объем услуг по передаче в 2010г</t>
  </si>
  <si>
    <t>в т.ч. сальдо переток в другие организации</t>
  </si>
  <si>
    <t>Объем потерь электрической энергии</t>
  </si>
  <si>
    <t>тыс.кВтч</t>
  </si>
  <si>
    <t>Объем компенсации потерь</t>
  </si>
  <si>
    <t>тыс.руб. с НДС</t>
  </si>
  <si>
    <t>тыс.руб. без  НДС</t>
  </si>
  <si>
    <t>Норматив потерь в сетях ОАО "ВОЭК" на 2010г. в соответствии Приказом Минэнерго РФ от 11.11.2009г. № 478 с составляет 15,29%.</t>
  </si>
  <si>
    <t>Затраты на покупку потерь в целях компенсации  2010г</t>
  </si>
  <si>
    <t>Фактические показатели баланса ОАО "ВОЭК" за  2010г.</t>
  </si>
  <si>
    <t>Фактические показатели баланса ОАО "ВОЭК" за  2011г.</t>
  </si>
  <si>
    <t>Ед.изм.</t>
  </si>
  <si>
    <t xml:space="preserve">Полезный отпуск из сети </t>
  </si>
  <si>
    <t>потребителям, присоединенным к сети</t>
  </si>
  <si>
    <t>переток в другие сетевые организации</t>
  </si>
  <si>
    <t>7.1.</t>
  </si>
  <si>
    <t>Относительно отпуска в сеть</t>
  </si>
  <si>
    <t>%</t>
  </si>
  <si>
    <t>7.2.</t>
  </si>
  <si>
    <t>Затраты на покупку потерь в целях компенсации  2011г</t>
  </si>
  <si>
    <t>Норматив потерь в сетях ОАО "ВОЭК" на 2011г. принимается в соответствии Приказом Минэнерго РФ от 11.11.2009г. № 478 и составляет 15,29%.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</si>
</sst>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</numFmts>
  <fonts count="25">
    <font>
      <sz val="10"/>
      <name val="Arial Cyr"/>
      <family val="0"/>
    </font>
    <font>
      <sz val="9"/>
      <name val="Tahoma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1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21" borderId="7" applyNumberFormat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49" fontId="1" fillId="0" borderId="0" applyBorder="0">
      <alignment vertical="top"/>
      <protection/>
    </xf>
    <xf numFmtId="0" fontId="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0" fontId="0" fillId="0" borderId="10" xfId="56" applyNumberFormat="1" applyFont="1" applyBorder="1" applyAlignment="1">
      <alignment/>
    </xf>
    <xf numFmtId="0" fontId="0" fillId="4" borderId="10" xfId="0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10" fontId="4" fillId="4" borderId="10" xfId="56" applyNumberFormat="1" applyFont="1" applyFill="1" applyBorder="1" applyAlignment="1">
      <alignment/>
    </xf>
    <xf numFmtId="10" fontId="0" fillId="4" borderId="10" xfId="56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0" fontId="0" fillId="0" borderId="10" xfId="56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0" fontId="0" fillId="0" borderId="10" xfId="56" applyNumberFormat="1" applyFont="1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1" fillId="0" borderId="0" xfId="52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wrapText="1"/>
    </xf>
    <xf numFmtId="49" fontId="23" fillId="0" borderId="0" xfId="52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B36" sqref="B36"/>
    </sheetView>
  </sheetViews>
  <sheetFormatPr defaultColWidth="9.00390625" defaultRowHeight="12.75"/>
  <cols>
    <col min="2" max="2" width="35.75390625" style="0" customWidth="1"/>
    <col min="3" max="3" width="18.25390625" style="0" customWidth="1"/>
    <col min="4" max="4" width="13.25390625" style="0" customWidth="1"/>
    <col min="5" max="5" width="12.125" style="0" customWidth="1"/>
    <col min="6" max="6" width="14.375" style="0" customWidth="1"/>
    <col min="7" max="7" width="16.625" style="0" customWidth="1"/>
  </cols>
  <sheetData>
    <row r="3" spans="2:4" ht="12.75">
      <c r="B3" s="32" t="s">
        <v>22</v>
      </c>
      <c r="C3" s="32"/>
      <c r="D3" s="32"/>
    </row>
    <row r="6" spans="1:7" ht="12.75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3" t="s">
        <v>5</v>
      </c>
      <c r="G6" s="3" t="s">
        <v>6</v>
      </c>
    </row>
    <row r="7" spans="1:7" ht="12.75">
      <c r="A7" s="1"/>
      <c r="B7" s="4"/>
      <c r="C7" s="4"/>
      <c r="D7" s="4"/>
      <c r="E7" s="4"/>
      <c r="F7" s="5"/>
      <c r="G7" s="5"/>
    </row>
    <row r="8" spans="1:7" ht="12.75">
      <c r="A8" s="1">
        <v>1</v>
      </c>
      <c r="B8" s="4" t="s">
        <v>7</v>
      </c>
      <c r="C8" s="6">
        <v>1425553.9059999997</v>
      </c>
      <c r="D8" s="6">
        <v>1301441.086</v>
      </c>
      <c r="E8" s="6">
        <v>59971.63</v>
      </c>
      <c r="F8" s="6">
        <v>1414275.319</v>
      </c>
      <c r="G8" s="6">
        <v>949287.191</v>
      </c>
    </row>
    <row r="9" spans="1:7" ht="12.75">
      <c r="A9" s="1">
        <v>2</v>
      </c>
      <c r="B9" s="4" t="s">
        <v>8</v>
      </c>
      <c r="C9" s="7">
        <f>F9+G9</f>
        <v>232203.549</v>
      </c>
      <c r="D9" s="6"/>
      <c r="E9" s="6"/>
      <c r="F9" s="6">
        <v>87397.623</v>
      </c>
      <c r="G9" s="6">
        <v>144805.926</v>
      </c>
    </row>
    <row r="10" spans="1:7" ht="12.75">
      <c r="A10" s="1">
        <v>3</v>
      </c>
      <c r="B10" s="4" t="s">
        <v>9</v>
      </c>
      <c r="C10" s="8">
        <f>C9/C8</f>
        <v>0.16288654397612098</v>
      </c>
      <c r="D10" s="8"/>
      <c r="E10" s="8"/>
      <c r="F10" s="8">
        <f>F9/F8</f>
        <v>0.06179675330953012</v>
      </c>
      <c r="G10" s="8">
        <f>G9/G8</f>
        <v>0.15254174645236523</v>
      </c>
    </row>
    <row r="11" spans="1:7" ht="12.75">
      <c r="A11" s="1">
        <v>4</v>
      </c>
      <c r="B11" s="9" t="s">
        <v>10</v>
      </c>
      <c r="C11" s="10">
        <f>0.1529*C8</f>
        <v>217967.19222739997</v>
      </c>
      <c r="D11" s="11"/>
      <c r="E11" s="11"/>
      <c r="F11" s="11">
        <f>F9</f>
        <v>87397.623</v>
      </c>
      <c r="G11" s="11">
        <f>C11-F11</f>
        <v>130569.56922739996</v>
      </c>
    </row>
    <row r="12" spans="1:7" ht="12.75">
      <c r="A12" s="1">
        <v>5</v>
      </c>
      <c r="B12" s="9" t="s">
        <v>9</v>
      </c>
      <c r="C12" s="12">
        <f>C11/C8</f>
        <v>0.1529</v>
      </c>
      <c r="D12" s="13"/>
      <c r="E12" s="13"/>
      <c r="F12" s="13">
        <v>0.0618</v>
      </c>
      <c r="G12" s="13">
        <f>G11/G8</f>
        <v>0.1375448551979882</v>
      </c>
    </row>
    <row r="13" spans="1:7" ht="12.75">
      <c r="A13" s="1">
        <v>6</v>
      </c>
      <c r="B13" s="4" t="s">
        <v>11</v>
      </c>
      <c r="C13" s="6">
        <f>C9-C11</f>
        <v>14236.356772600033</v>
      </c>
      <c r="D13" s="14"/>
      <c r="E13" s="14"/>
      <c r="F13" s="6">
        <f>F9-F11</f>
        <v>0</v>
      </c>
      <c r="G13" s="6">
        <f>G9-G11</f>
        <v>14236.356772600047</v>
      </c>
    </row>
    <row r="14" spans="1:7" ht="38.25">
      <c r="A14" s="1">
        <v>7</v>
      </c>
      <c r="B14" s="15" t="s">
        <v>12</v>
      </c>
      <c r="C14" s="6">
        <f>C15+C16</f>
        <v>1193350.3570322362</v>
      </c>
      <c r="D14" s="6">
        <f>D15+D16</f>
        <v>0</v>
      </c>
      <c r="E14" s="6">
        <f>E15+E16</f>
        <v>9464.248</v>
      </c>
      <c r="F14" s="6">
        <f>F15+F16</f>
        <v>379404.84400000004</v>
      </c>
      <c r="G14" s="6">
        <f>G15+G16</f>
        <v>804481.265032236</v>
      </c>
    </row>
    <row r="15" spans="1:7" ht="12.75">
      <c r="A15" s="1">
        <v>8</v>
      </c>
      <c r="B15" s="16" t="s">
        <v>13</v>
      </c>
      <c r="C15" s="6">
        <f>SUM(D15:G15)</f>
        <v>1182661.539</v>
      </c>
      <c r="D15" s="6"/>
      <c r="E15" s="6"/>
      <c r="F15" s="6">
        <v>379404.84400000004</v>
      </c>
      <c r="G15" s="6">
        <v>803256.6950000001</v>
      </c>
    </row>
    <row r="16" spans="1:7" ht="25.5">
      <c r="A16" s="1">
        <v>9</v>
      </c>
      <c r="B16" s="15" t="s">
        <v>14</v>
      </c>
      <c r="C16" s="6">
        <f>SUM(D16:G16)</f>
        <v>10688.81803223597</v>
      </c>
      <c r="D16" s="6"/>
      <c r="E16" s="6">
        <v>9464.248</v>
      </c>
      <c r="F16" s="6">
        <v>0</v>
      </c>
      <c r="G16" s="6">
        <v>1224.5700322359696</v>
      </c>
    </row>
    <row r="17" ht="12.75">
      <c r="C17" s="17">
        <f>C8-F9-F14-G9-G14-E14</f>
        <v>-3.2236195693258196E-05</v>
      </c>
    </row>
    <row r="18" spans="2:7" ht="27.75" customHeight="1">
      <c r="B18" s="33" t="s">
        <v>20</v>
      </c>
      <c r="C18" s="33"/>
      <c r="D18" s="33"/>
      <c r="E18" s="33"/>
      <c r="F18" s="33"/>
      <c r="G18" s="33"/>
    </row>
    <row r="21" ht="12.75">
      <c r="B21" t="s">
        <v>21</v>
      </c>
    </row>
    <row r="23" spans="2:4" ht="12.75">
      <c r="B23" s="4" t="s">
        <v>15</v>
      </c>
      <c r="C23" s="4" t="s">
        <v>16</v>
      </c>
      <c r="D23" s="6">
        <v>232203.549</v>
      </c>
    </row>
    <row r="24" spans="2:4" ht="12.75">
      <c r="B24" s="4" t="s">
        <v>17</v>
      </c>
      <c r="C24" s="4" t="s">
        <v>18</v>
      </c>
      <c r="D24" s="6">
        <v>396375.77804</v>
      </c>
    </row>
    <row r="25" spans="2:4" ht="12.75">
      <c r="B25" s="4" t="s">
        <v>17</v>
      </c>
      <c r="C25" s="4" t="s">
        <v>19</v>
      </c>
      <c r="D25" s="6">
        <v>335911.6763050848</v>
      </c>
    </row>
  </sheetData>
  <sheetProtection/>
  <mergeCells count="2">
    <mergeCell ref="B3:D3"/>
    <mergeCell ref="B18:G1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00390625" defaultRowHeight="12.75"/>
  <cols>
    <col min="2" max="2" width="35.75390625" style="0" customWidth="1"/>
    <col min="3" max="3" width="9.75390625" style="0" customWidth="1"/>
    <col min="4" max="4" width="17.125" style="0" customWidth="1"/>
    <col min="5" max="5" width="11.75390625" style="0" customWidth="1"/>
    <col min="6" max="6" width="11.25390625" style="0" customWidth="1"/>
    <col min="7" max="8" width="12.25390625" style="0" customWidth="1"/>
  </cols>
  <sheetData>
    <row r="3" spans="2:5" ht="14.25">
      <c r="B3" s="34" t="s">
        <v>23</v>
      </c>
      <c r="C3" s="34"/>
      <c r="D3" s="34"/>
      <c r="E3" s="34"/>
    </row>
    <row r="6" spans="1:8" ht="24.75" customHeight="1">
      <c r="A6" s="18" t="s">
        <v>0</v>
      </c>
      <c r="B6" s="18" t="s">
        <v>1</v>
      </c>
      <c r="C6" s="18" t="s">
        <v>24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</row>
    <row r="7" spans="1:8" ht="12.75">
      <c r="A7" s="19"/>
      <c r="B7" s="20"/>
      <c r="C7" s="20"/>
      <c r="D7" s="20"/>
      <c r="E7" s="20"/>
      <c r="F7" s="20"/>
      <c r="G7" s="21"/>
      <c r="H7" s="21"/>
    </row>
    <row r="8" spans="1:8" ht="18" customHeight="1">
      <c r="A8" s="25">
        <v>1</v>
      </c>
      <c r="B8" s="26" t="s">
        <v>7</v>
      </c>
      <c r="C8" s="26" t="s">
        <v>16</v>
      </c>
      <c r="D8" s="22">
        <f>D9+D14</f>
        <v>1430114.6816599998</v>
      </c>
      <c r="E8" s="22">
        <v>1300828.451164</v>
      </c>
      <c r="F8" s="22">
        <v>61499.244</v>
      </c>
      <c r="G8" s="22">
        <v>1420076.8938240001</v>
      </c>
      <c r="H8" s="22">
        <v>921407.3848240001</v>
      </c>
    </row>
    <row r="9" spans="1:10" ht="18" customHeight="1">
      <c r="A9" s="25">
        <v>2</v>
      </c>
      <c r="B9" s="26" t="s">
        <v>8</v>
      </c>
      <c r="C9" s="26" t="s">
        <v>16</v>
      </c>
      <c r="D9" s="22">
        <f>G9+H9</f>
        <v>221994.72332</v>
      </c>
      <c r="E9" s="22"/>
      <c r="F9" s="22"/>
      <c r="G9" s="22">
        <v>87760.75200000001</v>
      </c>
      <c r="H9" s="22">
        <v>134233.97131999998</v>
      </c>
      <c r="J9" s="24"/>
    </row>
    <row r="10" spans="1:8" ht="18" customHeight="1">
      <c r="A10" s="25">
        <v>3</v>
      </c>
      <c r="B10" s="26" t="s">
        <v>9</v>
      </c>
      <c r="C10" s="26" t="s">
        <v>16</v>
      </c>
      <c r="D10" s="27">
        <f>D9/D8</f>
        <v>0.15522861639481983</v>
      </c>
      <c r="E10" s="27"/>
      <c r="F10" s="27"/>
      <c r="G10" s="27">
        <f>G9/G8</f>
        <v>0.06179999997301329</v>
      </c>
      <c r="H10" s="27">
        <f>H9/H8</f>
        <v>0.14568362868682705</v>
      </c>
    </row>
    <row r="11" spans="1:8" ht="18" customHeight="1">
      <c r="A11" s="25">
        <v>4</v>
      </c>
      <c r="B11" s="26" t="s">
        <v>10</v>
      </c>
      <c r="C11" s="26" t="s">
        <v>16</v>
      </c>
      <c r="D11" s="28">
        <f>0.1529*D8</f>
        <v>218664.534825814</v>
      </c>
      <c r="E11" s="22"/>
      <c r="F11" s="22"/>
      <c r="G11" s="22">
        <f>G9</f>
        <v>87760.75200000001</v>
      </c>
      <c r="H11" s="22">
        <f>D11-G11</f>
        <v>130903.78282581398</v>
      </c>
    </row>
    <row r="12" spans="1:8" ht="18" customHeight="1">
      <c r="A12" s="25">
        <v>5</v>
      </c>
      <c r="B12" s="26" t="s">
        <v>29</v>
      </c>
      <c r="C12" s="26" t="s">
        <v>30</v>
      </c>
      <c r="D12" s="29">
        <f>D11/D8</f>
        <v>0.1529</v>
      </c>
      <c r="E12" s="27"/>
      <c r="F12" s="27"/>
      <c r="G12" s="27">
        <v>0.0618</v>
      </c>
      <c r="H12" s="27">
        <f>H11/H8</f>
        <v>0.14206938752809994</v>
      </c>
    </row>
    <row r="13" spans="1:8" ht="18" customHeight="1">
      <c r="A13" s="25">
        <v>6</v>
      </c>
      <c r="B13" s="26" t="s">
        <v>11</v>
      </c>
      <c r="C13" s="26" t="s">
        <v>16</v>
      </c>
      <c r="D13" s="22">
        <f>D9-D11</f>
        <v>3330.1884941860044</v>
      </c>
      <c r="E13" s="23"/>
      <c r="F13" s="23"/>
      <c r="G13" s="22">
        <f>G9-G11</f>
        <v>0</v>
      </c>
      <c r="H13" s="22">
        <f>H9-H11</f>
        <v>3330.1884941860044</v>
      </c>
    </row>
    <row r="14" spans="1:8" ht="18" customHeight="1">
      <c r="A14" s="25">
        <v>7</v>
      </c>
      <c r="B14" s="31" t="s">
        <v>25</v>
      </c>
      <c r="C14" s="26" t="s">
        <v>16</v>
      </c>
      <c r="D14" s="22">
        <f>D15+D16</f>
        <v>1208119.95834</v>
      </c>
      <c r="E14" s="22">
        <f>E15+E16</f>
        <v>0</v>
      </c>
      <c r="F14" s="22">
        <v>8098.499340000032</v>
      </c>
      <c r="G14" s="22">
        <v>412848.0449999999</v>
      </c>
      <c r="H14" s="22">
        <v>785228.5835040001</v>
      </c>
    </row>
    <row r="15" spans="1:8" ht="18" customHeight="1">
      <c r="A15" s="25" t="s">
        <v>28</v>
      </c>
      <c r="B15" s="31" t="s">
        <v>26</v>
      </c>
      <c r="C15" s="26" t="s">
        <v>16</v>
      </c>
      <c r="D15" s="22">
        <f>SUM(E15:H15)</f>
        <v>1200021.4589999998</v>
      </c>
      <c r="E15" s="22"/>
      <c r="F15" s="22"/>
      <c r="G15" s="22">
        <v>412848.0449999999</v>
      </c>
      <c r="H15" s="22">
        <v>787173.4139999999</v>
      </c>
    </row>
    <row r="16" spans="1:8" ht="18" customHeight="1">
      <c r="A16" s="30" t="s">
        <v>31</v>
      </c>
      <c r="B16" s="31" t="s">
        <v>27</v>
      </c>
      <c r="C16" s="26" t="s">
        <v>16</v>
      </c>
      <c r="D16" s="22">
        <f>SUM(E16:H16)</f>
        <v>8098.499340000032</v>
      </c>
      <c r="E16" s="22"/>
      <c r="F16" s="22">
        <v>8098.499340000032</v>
      </c>
      <c r="G16" s="22">
        <v>0</v>
      </c>
      <c r="H16" s="22">
        <v>0</v>
      </c>
    </row>
    <row r="17" ht="12.75">
      <c r="D17" s="17">
        <f>D8-G9-G15-H9-H15-F16</f>
        <v>-1.6825651982799172E-10</v>
      </c>
    </row>
    <row r="18" spans="1:8" ht="27.75" customHeight="1">
      <c r="A18" s="35" t="s">
        <v>33</v>
      </c>
      <c r="B18" s="36"/>
      <c r="C18" s="36"/>
      <c r="D18" s="36"/>
      <c r="E18" s="36"/>
      <c r="F18" s="36"/>
      <c r="G18" s="36"/>
      <c r="H18" s="36"/>
    </row>
    <row r="21" ht="12.75">
      <c r="B21" t="s">
        <v>32</v>
      </c>
    </row>
    <row r="23" spans="2:5" ht="18" customHeight="1">
      <c r="B23" s="37" t="s">
        <v>15</v>
      </c>
      <c r="C23" s="38"/>
      <c r="D23" s="4" t="s">
        <v>16</v>
      </c>
      <c r="E23" s="6">
        <v>221994.723</v>
      </c>
    </row>
    <row r="24" spans="2:5" ht="18" customHeight="1">
      <c r="B24" s="37" t="s">
        <v>17</v>
      </c>
      <c r="C24" s="38"/>
      <c r="D24" s="4" t="s">
        <v>18</v>
      </c>
      <c r="E24" s="6">
        <v>405766.9627</v>
      </c>
    </row>
  </sheetData>
  <sheetProtection/>
  <mergeCells count="4">
    <mergeCell ref="B3:E3"/>
    <mergeCell ref="A18:H18"/>
    <mergeCell ref="B23:C23"/>
    <mergeCell ref="B24:C24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KuznetsovGE</cp:lastModifiedBy>
  <cp:lastPrinted>2012-02-29T12:49:57Z</cp:lastPrinted>
  <dcterms:created xsi:type="dcterms:W3CDTF">2011-02-24T07:48:47Z</dcterms:created>
  <dcterms:modified xsi:type="dcterms:W3CDTF">2012-03-12T09:11:41Z</dcterms:modified>
  <cp:category/>
  <cp:version/>
  <cp:contentType/>
  <cp:contentStatus/>
</cp:coreProperties>
</file>